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ob.lilly\Documents\OneDrive - Commonwealth of Kentucky\TDA\"/>
    </mc:Choice>
  </mc:AlternateContent>
  <xr:revisionPtr revIDLastSave="0" documentId="13_ncr:1_{323BC3BC-83A5-4261-88D7-1E7E96C2B86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Sheet1!$A$2:$H$54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5" i="1" l="1"/>
  <c r="G85" i="1"/>
  <c r="E85" i="1"/>
  <c r="F54" i="1" l="1"/>
  <c r="F55" i="1"/>
  <c r="F56" i="1"/>
  <c r="F10" i="1" l="1"/>
  <c r="F85" i="1" s="1"/>
</calcChain>
</file>

<file path=xl/sharedStrings.xml><?xml version="1.0" encoding="utf-8"?>
<sst xmlns="http://schemas.openxmlformats.org/spreadsheetml/2006/main" count="231" uniqueCount="144">
  <si>
    <t>Project</t>
  </si>
  <si>
    <t>Location</t>
  </si>
  <si>
    <t>Preliminary Approval</t>
  </si>
  <si>
    <t>Final Approval</t>
  </si>
  <si>
    <t>Project Cost</t>
  </si>
  <si>
    <t>Newport</t>
  </si>
  <si>
    <t>Kentucky Speedway</t>
  </si>
  <si>
    <t>Sparta</t>
  </si>
  <si>
    <t>Glassworks, LLC</t>
  </si>
  <si>
    <t>Louisville</t>
  </si>
  <si>
    <t>Eligible Refund</t>
  </si>
  <si>
    <t>Newport on the Levee, LLC</t>
  </si>
  <si>
    <t>Positive Fiscal Impact *</t>
  </si>
  <si>
    <t>Positive Economic Impact</t>
  </si>
  <si>
    <t>Owsley Brown Frazier Historical Arms Museum Foundation</t>
  </si>
  <si>
    <t>Musselman Hotels, LLC</t>
  </si>
  <si>
    <t xml:space="preserve">           Kentucky Tourism Development Act Projects </t>
  </si>
  <si>
    <t>Newport Aquarium</t>
  </si>
  <si>
    <t>Bardstown</t>
  </si>
  <si>
    <t>Heaven Hill Visitor's Center</t>
  </si>
  <si>
    <t>4th Street Live!</t>
  </si>
  <si>
    <t>Hofbrauhaus of Newport</t>
  </si>
  <si>
    <t>Campbellsville</t>
  </si>
  <si>
    <t>Versailles</t>
  </si>
  <si>
    <t>Green River Lodge **</t>
  </si>
  <si>
    <t>Declined 12/21/05</t>
  </si>
  <si>
    <t>Lexington</t>
  </si>
  <si>
    <t>21C, LLC</t>
  </si>
  <si>
    <t>Preliminary Approval Rescinded 11/28/06</t>
  </si>
  <si>
    <t>Taylorsville</t>
  </si>
  <si>
    <t>5/2/2006         Recinded 9/11/07</t>
  </si>
  <si>
    <t>Al J. Schneider Company dba Executive West</t>
  </si>
  <si>
    <t>Jim Beam Brands Company</t>
  </si>
  <si>
    <t>Clermont</t>
  </si>
  <si>
    <t>Kentucky Raceway, Inc. dba Kentucky Speedway</t>
  </si>
  <si>
    <t xml:space="preserve">PKY I, LLC dba                        Hyatt Regency Lexington </t>
  </si>
  <si>
    <t>Williamstown</t>
  </si>
  <si>
    <t>Bryant Downtown Hotel, LLC</t>
  </si>
  <si>
    <t>Owensboro</t>
  </si>
  <si>
    <t>Rare Breed Distilling, LLC</t>
  </si>
  <si>
    <t>Lawrenceberg</t>
  </si>
  <si>
    <t>Oak Grove</t>
  </si>
  <si>
    <t>21c Lexington, LLC</t>
  </si>
  <si>
    <t>Riverfront Hotel Associates, LP</t>
  </si>
  <si>
    <t>Bluegrass Boardwalk, Inc ***</t>
  </si>
  <si>
    <t>Thoroughbred Square *</t>
  </si>
  <si>
    <t>* Projects receiving preliminary approval but not final approval.</t>
  </si>
  <si>
    <t>Kentucky Kingdom, LLLP</t>
  </si>
  <si>
    <t>*** Projects receiving final approval with construction not taking place.</t>
  </si>
  <si>
    <t>Kentucky Horse Park Resort **</t>
  </si>
  <si>
    <t>Kentucky Horse Park Resort (2) ***</t>
  </si>
  <si>
    <t>Ark Encounter, LLC</t>
  </si>
  <si>
    <t>Edgewater Sports, LLC ***</t>
  </si>
  <si>
    <t>Newport on the Levee, LLC (Hotel) ***</t>
  </si>
  <si>
    <t>Oak Grove Village at Fort Campbell, Inc. ****</t>
  </si>
  <si>
    <t>**** Application withdrawn</t>
  </si>
  <si>
    <t>Brown-Forman Corporation</t>
  </si>
  <si>
    <t>Musselman Hotels, LLC (2)</t>
  </si>
  <si>
    <t>Covington</t>
  </si>
  <si>
    <t>Buffalo Trace Distillery, Inc.</t>
  </si>
  <si>
    <t>Frankfort</t>
  </si>
  <si>
    <t>Paducah Convention Hotel, LLC</t>
  </si>
  <si>
    <t>Paducah</t>
  </si>
  <si>
    <t>Maker's Mark Distillery, Inc.</t>
  </si>
  <si>
    <t>Loretto</t>
  </si>
  <si>
    <t>Ark Encounter, LLC (2)</t>
  </si>
  <si>
    <t>Somerset Center Hotel, LP</t>
  </si>
  <si>
    <t>Somerset</t>
  </si>
  <si>
    <t>Jim Beam Brands Co.</t>
  </si>
  <si>
    <t>Peristyle, LLC</t>
  </si>
  <si>
    <t>638 Madison, LLC</t>
  </si>
  <si>
    <t>Kentucky Kingdom, LLLP (Phase 2)</t>
  </si>
  <si>
    <t>Maker's Mark Distillery, LLC (2)</t>
  </si>
  <si>
    <t>Paducah Riverfront Hotel, LP</t>
  </si>
  <si>
    <t>Rabbit Hole Distilling, LLC</t>
  </si>
  <si>
    <t>Paristown Preservation Trust, LLC</t>
  </si>
  <si>
    <t>Prizer Point Marina &amp; Resort, LLC</t>
  </si>
  <si>
    <t>Cadiz</t>
  </si>
  <si>
    <t>Mammoth Camping Resort, LLC</t>
  </si>
  <si>
    <t>New Riff Distilling, LLC</t>
  </si>
  <si>
    <t>Cave City</t>
  </si>
  <si>
    <t>6 Mile</t>
  </si>
  <si>
    <t>Henry</t>
  </si>
  <si>
    <t>Hopkinsville Investment Partners</t>
  </si>
  <si>
    <t>Hopkinsville</t>
  </si>
  <si>
    <t>Diageo Americas, Inc.</t>
  </si>
  <si>
    <t>Shelbyville</t>
  </si>
  <si>
    <t>R.M. Haney Distilling Company, LLC****</t>
  </si>
  <si>
    <t>Jim Beam Brands, Co.</t>
  </si>
  <si>
    <t>N/A</t>
  </si>
  <si>
    <t>Al J. Schneider Company - Galt House</t>
  </si>
  <si>
    <t>Schneider Hotels LLC</t>
  </si>
  <si>
    <t>Jefferson</t>
  </si>
  <si>
    <t>Heaven Hill Distilleries, Inc.</t>
  </si>
  <si>
    <t>Nelson</t>
  </si>
  <si>
    <t>SACHI, LLC</t>
  </si>
  <si>
    <t>MB Roland Distillery, Inc.</t>
  </si>
  <si>
    <t>Pembroke</t>
  </si>
  <si>
    <t>Kentucky Downs, LLC</t>
  </si>
  <si>
    <t>Franklin</t>
  </si>
  <si>
    <t>Main &amp; Wilson, LLC</t>
  </si>
  <si>
    <t>Morehead</t>
  </si>
  <si>
    <t>Churchill Downs Racetrack, LLC</t>
  </si>
  <si>
    <t>614 Madison YMCA LLC</t>
  </si>
  <si>
    <t>NA</t>
  </si>
  <si>
    <t>NOTL Property Owner LLC</t>
  </si>
  <si>
    <t>Newport, KY</t>
  </si>
  <si>
    <t>Rick and Still, LLC</t>
  </si>
  <si>
    <t>Versailles, KY</t>
  </si>
  <si>
    <t>Louisville, KY</t>
  </si>
  <si>
    <t>Somerset, KY</t>
  </si>
  <si>
    <t>Louisville Distilling Company*</t>
  </si>
  <si>
    <t>Lair’s Lair, LLC</t>
  </si>
  <si>
    <t>Renfro Valley, KY</t>
  </si>
  <si>
    <t>Pratishta, LLC</t>
  </si>
  <si>
    <t>Park City, KY</t>
  </si>
  <si>
    <t>Old Samuels Distilling Company, LLC</t>
  </si>
  <si>
    <t>Coxs Creek, KY</t>
  </si>
  <si>
    <t>Astana, LLC</t>
  </si>
  <si>
    <t xml:space="preserve">Lexington, KY </t>
  </si>
  <si>
    <t>American Freedom Distillery, LLC*</t>
  </si>
  <si>
    <t>Log Still Distilling, LLC</t>
  </si>
  <si>
    <t xml:space="preserve">New Haven, KY </t>
  </si>
  <si>
    <t>900 Baxter, LLLC</t>
  </si>
  <si>
    <t>The Broadway Building, LLC</t>
  </si>
  <si>
    <t>Frankfort, KY</t>
  </si>
  <si>
    <t>418 E Stephen Foster, LLC</t>
  </si>
  <si>
    <t>Bardstown, KY</t>
  </si>
  <si>
    <t>KD Hospitality, LLC</t>
  </si>
  <si>
    <t>Franklin, KY</t>
  </si>
  <si>
    <t>Horse Soldier Farms, LLC</t>
  </si>
  <si>
    <t xml:space="preserve">** Projects having preliminary approval rescinded. </t>
  </si>
  <si>
    <t>The Trail Hotel, LLC</t>
  </si>
  <si>
    <t>Maker's Mark Distillery, LLC</t>
  </si>
  <si>
    <t>Loretto, KY</t>
  </si>
  <si>
    <t>Miracle, KY</t>
  </si>
  <si>
    <t>Augusta, KY</t>
  </si>
  <si>
    <t>Franklin, Ky</t>
  </si>
  <si>
    <t>The Appalachian Wildlife Foundation, Inc.</t>
  </si>
  <si>
    <t>Augusta Distillery LLC</t>
  </si>
  <si>
    <t>Louisville Pickleball, LLC</t>
  </si>
  <si>
    <t>Sav Hospitality, LLC</t>
  </si>
  <si>
    <t>ECL Corbin, LLC</t>
  </si>
  <si>
    <t>Corbin, 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</si>
</sst>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mmmm\ d\,\ yyyy"/>
    <numFmt numFmtId="165" formatCode="&quot;$&quot;#,##0"/>
    <numFmt numFmtId="166" formatCode="[$-409]mmmm\ d\,\ yyyy;@"/>
  </numFmts>
  <fonts count="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6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6" fontId="1" fillId="0" borderId="1" xfId="0" applyNumberFormat="1" applyFont="1" applyBorder="1" applyAlignment="1">
      <alignment horizontal="center" vertical="center" wrapText="1"/>
    </xf>
    <xf numFmtId="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6" fontId="3" fillId="0" borderId="1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6" fontId="0" fillId="0" borderId="2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6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6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6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6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6" fontId="3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6" fontId="0" fillId="0" borderId="0" xfId="0" applyNumberFormat="1" applyAlignment="1">
      <alignment horizontal="center" vertical="center"/>
    </xf>
    <xf numFmtId="6" fontId="0" fillId="0" borderId="0" xfId="0" applyNumberFormat="1"/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8"/>
  <sheetViews>
    <sheetView tabSelected="1" workbookViewId="0">
      <pane ySplit="2" topLeftCell="A78" activePane="bottomLeft" state="frozen"/>
      <selection pane="bottomLeft" activeCell="H78" sqref="H78"/>
    </sheetView>
  </sheetViews>
  <sheetFormatPr defaultRowHeight="12.5" x14ac:dyDescent="0.25"/>
  <cols>
    <col min="1" max="1" width="32.54296875" style="1" customWidth="1"/>
    <col min="2" max="2" width="15.7265625" style="1" customWidth="1"/>
    <col min="3" max="3" width="17.54296875" style="3" customWidth="1"/>
    <col min="4" max="4" width="17.81640625" style="3" customWidth="1"/>
    <col min="5" max="6" width="15.7265625" style="2" customWidth="1"/>
    <col min="7" max="7" width="15.7265625" style="1" customWidth="1"/>
    <col min="8" max="8" width="17.1796875" style="4" customWidth="1"/>
    <col min="10" max="10" width="12.7265625" bestFit="1" customWidth="1"/>
    <col min="11" max="11" width="11.7265625" bestFit="1" customWidth="1"/>
    <col min="104" max="104" width="10.7265625" bestFit="1" customWidth="1"/>
  </cols>
  <sheetData>
    <row r="1" spans="1:8" ht="40.5" customHeight="1" x14ac:dyDescent="0.25">
      <c r="A1" s="45" t="s">
        <v>16</v>
      </c>
      <c r="B1" s="45"/>
      <c r="C1" s="45"/>
      <c r="D1" s="45"/>
      <c r="E1" s="45"/>
      <c r="F1" s="45"/>
      <c r="G1" s="45"/>
      <c r="H1" s="45"/>
    </row>
    <row r="2" spans="1:8" s="1" customFormat="1" ht="39" customHeight="1" x14ac:dyDescent="0.25">
      <c r="A2" s="5" t="s">
        <v>0</v>
      </c>
      <c r="B2" s="5" t="s">
        <v>1</v>
      </c>
      <c r="C2" s="6" t="s">
        <v>2</v>
      </c>
      <c r="D2" s="6" t="s">
        <v>3</v>
      </c>
      <c r="E2" s="7" t="s">
        <v>4</v>
      </c>
      <c r="F2" s="7" t="s">
        <v>10</v>
      </c>
      <c r="G2" s="5" t="s">
        <v>12</v>
      </c>
      <c r="H2" s="7" t="s">
        <v>13</v>
      </c>
    </row>
    <row r="3" spans="1:8" ht="25" customHeight="1" x14ac:dyDescent="0.25">
      <c r="A3" s="9" t="s">
        <v>17</v>
      </c>
      <c r="B3" s="9" t="s">
        <v>5</v>
      </c>
      <c r="C3" s="10">
        <v>35514</v>
      </c>
      <c r="D3" s="10">
        <v>35600</v>
      </c>
      <c r="E3" s="8">
        <v>31665969</v>
      </c>
      <c r="F3" s="8">
        <v>7916492</v>
      </c>
      <c r="G3" s="8">
        <v>27100000</v>
      </c>
      <c r="H3" s="8">
        <v>299000000</v>
      </c>
    </row>
    <row r="4" spans="1:8" ht="25" customHeight="1" x14ac:dyDescent="0.25">
      <c r="A4" s="9" t="s">
        <v>6</v>
      </c>
      <c r="B4" s="9" t="s">
        <v>7</v>
      </c>
      <c r="C4" s="10">
        <v>35824</v>
      </c>
      <c r="D4" s="10">
        <v>36034</v>
      </c>
      <c r="E4" s="8">
        <v>96187655</v>
      </c>
      <c r="F4" s="8">
        <v>24047000</v>
      </c>
      <c r="G4" s="8">
        <v>13400000</v>
      </c>
      <c r="H4" s="8">
        <v>172300000</v>
      </c>
    </row>
    <row r="5" spans="1:8" ht="25" customHeight="1" x14ac:dyDescent="0.25">
      <c r="A5" s="9" t="s">
        <v>11</v>
      </c>
      <c r="B5" s="9" t="s">
        <v>5</v>
      </c>
      <c r="C5" s="10">
        <v>35971</v>
      </c>
      <c r="D5" s="10">
        <v>36097</v>
      </c>
      <c r="E5" s="8">
        <v>188604285</v>
      </c>
      <c r="F5" s="8">
        <v>47151071</v>
      </c>
      <c r="G5" s="8">
        <v>45776000</v>
      </c>
      <c r="H5" s="8">
        <v>1600000000</v>
      </c>
    </row>
    <row r="6" spans="1:8" ht="25" customHeight="1" x14ac:dyDescent="0.25">
      <c r="A6" s="9" t="s">
        <v>8</v>
      </c>
      <c r="B6" s="9" t="s">
        <v>9</v>
      </c>
      <c r="C6" s="10">
        <v>36552</v>
      </c>
      <c r="D6" s="10">
        <v>36671</v>
      </c>
      <c r="E6" s="8">
        <v>3900000</v>
      </c>
      <c r="F6" s="8">
        <v>975000</v>
      </c>
      <c r="G6" s="8">
        <v>1300000</v>
      </c>
      <c r="H6" s="8">
        <v>40000000</v>
      </c>
    </row>
    <row r="7" spans="1:8" ht="25" customHeight="1" x14ac:dyDescent="0.25">
      <c r="A7" s="9" t="s">
        <v>14</v>
      </c>
      <c r="B7" s="9" t="s">
        <v>9</v>
      </c>
      <c r="C7" s="10">
        <v>37054</v>
      </c>
      <c r="D7" s="10">
        <v>37159</v>
      </c>
      <c r="E7" s="8">
        <v>16573000</v>
      </c>
      <c r="F7" s="8">
        <v>787537</v>
      </c>
      <c r="G7" s="11">
        <v>1114400</v>
      </c>
      <c r="H7" s="8">
        <v>1610500</v>
      </c>
    </row>
    <row r="8" spans="1:8" ht="25" customHeight="1" x14ac:dyDescent="0.25">
      <c r="A8" s="9" t="s">
        <v>15</v>
      </c>
      <c r="B8" s="9" t="s">
        <v>9</v>
      </c>
      <c r="C8" s="10">
        <v>37159</v>
      </c>
      <c r="D8" s="10">
        <v>37263</v>
      </c>
      <c r="E8" s="8">
        <v>17910000</v>
      </c>
      <c r="F8" s="8">
        <v>4477500</v>
      </c>
      <c r="G8" s="11">
        <v>1800000</v>
      </c>
      <c r="H8" s="8">
        <v>51200000</v>
      </c>
    </row>
    <row r="9" spans="1:8" ht="25" customHeight="1" x14ac:dyDescent="0.25">
      <c r="A9" s="9" t="s">
        <v>19</v>
      </c>
      <c r="B9" s="9" t="s">
        <v>18</v>
      </c>
      <c r="C9" s="10">
        <v>37376</v>
      </c>
      <c r="D9" s="10">
        <v>37460</v>
      </c>
      <c r="E9" s="8">
        <v>2850000</v>
      </c>
      <c r="F9" s="8">
        <v>712500</v>
      </c>
      <c r="G9" s="11">
        <v>65900</v>
      </c>
      <c r="H9" s="8">
        <v>7000000</v>
      </c>
    </row>
    <row r="10" spans="1:8" ht="25" customHeight="1" x14ac:dyDescent="0.25">
      <c r="A10" s="9" t="s">
        <v>90</v>
      </c>
      <c r="B10" s="9" t="s">
        <v>9</v>
      </c>
      <c r="C10" s="18">
        <v>37460</v>
      </c>
      <c r="D10" s="10">
        <v>37567</v>
      </c>
      <c r="E10" s="8">
        <v>47467350</v>
      </c>
      <c r="F10" s="17">
        <f>SUM(E10/4)</f>
        <v>11866837.5</v>
      </c>
      <c r="G10" s="11">
        <v>35890000</v>
      </c>
      <c r="H10" s="8">
        <v>286100000</v>
      </c>
    </row>
    <row r="11" spans="1:8" ht="25" customHeight="1" x14ac:dyDescent="0.25">
      <c r="A11" s="9" t="s">
        <v>20</v>
      </c>
      <c r="B11" s="9" t="s">
        <v>9</v>
      </c>
      <c r="C11" s="10">
        <v>37524</v>
      </c>
      <c r="D11" s="10">
        <v>37567</v>
      </c>
      <c r="E11" s="8">
        <v>61680000</v>
      </c>
      <c r="F11" s="8">
        <v>11455123</v>
      </c>
      <c r="G11" s="11">
        <v>6464877</v>
      </c>
      <c r="H11" s="8">
        <v>319000000</v>
      </c>
    </row>
    <row r="12" spans="1:8" ht="25" customHeight="1" x14ac:dyDescent="0.25">
      <c r="A12" s="9" t="s">
        <v>27</v>
      </c>
      <c r="B12" s="9" t="s">
        <v>9</v>
      </c>
      <c r="C12" s="10">
        <v>37602</v>
      </c>
      <c r="D12" s="10">
        <v>37733</v>
      </c>
      <c r="E12" s="8">
        <v>21150000</v>
      </c>
      <c r="F12" s="8">
        <v>3000000</v>
      </c>
      <c r="G12" s="11">
        <v>765000</v>
      </c>
      <c r="H12" s="8">
        <v>63416000</v>
      </c>
    </row>
    <row r="13" spans="1:8" ht="25" customHeight="1" x14ac:dyDescent="0.25">
      <c r="A13" s="9" t="s">
        <v>21</v>
      </c>
      <c r="B13" s="9" t="s">
        <v>5</v>
      </c>
      <c r="C13" s="10">
        <v>37733</v>
      </c>
      <c r="D13" s="10">
        <v>37887</v>
      </c>
      <c r="E13" s="8">
        <v>4167455</v>
      </c>
      <c r="F13" s="8">
        <v>916353</v>
      </c>
      <c r="G13" s="11">
        <v>1183647</v>
      </c>
      <c r="H13" s="8">
        <v>19000000</v>
      </c>
    </row>
    <row r="14" spans="1:8" ht="25" customHeight="1" x14ac:dyDescent="0.25">
      <c r="A14" s="9" t="s">
        <v>24</v>
      </c>
      <c r="B14" s="9" t="s">
        <v>22</v>
      </c>
      <c r="C14" s="10">
        <v>37887</v>
      </c>
      <c r="D14" s="10" t="s">
        <v>28</v>
      </c>
      <c r="E14" s="8" t="s">
        <v>89</v>
      </c>
      <c r="F14" s="8" t="s">
        <v>89</v>
      </c>
      <c r="G14" s="8" t="s">
        <v>89</v>
      </c>
      <c r="H14" s="8" t="s">
        <v>89</v>
      </c>
    </row>
    <row r="15" spans="1:8" ht="25" customHeight="1" x14ac:dyDescent="0.25">
      <c r="A15" s="12" t="s">
        <v>45</v>
      </c>
      <c r="B15" s="9" t="s">
        <v>23</v>
      </c>
      <c r="C15" s="10">
        <v>38202</v>
      </c>
      <c r="D15" s="10" t="s">
        <v>25</v>
      </c>
      <c r="E15" s="8" t="s">
        <v>89</v>
      </c>
      <c r="F15" s="8" t="s">
        <v>89</v>
      </c>
      <c r="G15" s="8" t="s">
        <v>89</v>
      </c>
      <c r="H15" s="8" t="s">
        <v>89</v>
      </c>
    </row>
    <row r="16" spans="1:8" ht="25" customHeight="1" x14ac:dyDescent="0.25">
      <c r="A16" s="9" t="s">
        <v>49</v>
      </c>
      <c r="B16" s="9" t="s">
        <v>26</v>
      </c>
      <c r="C16" s="10">
        <v>38707</v>
      </c>
      <c r="D16" s="13" t="s">
        <v>30</v>
      </c>
      <c r="E16" s="8" t="s">
        <v>89</v>
      </c>
      <c r="F16" s="8" t="s">
        <v>89</v>
      </c>
      <c r="G16" s="8" t="s">
        <v>89</v>
      </c>
      <c r="H16" s="8" t="s">
        <v>89</v>
      </c>
    </row>
    <row r="17" spans="1:8" ht="25" customHeight="1" x14ac:dyDescent="0.25">
      <c r="A17" s="9" t="s">
        <v>50</v>
      </c>
      <c r="B17" s="9" t="s">
        <v>26</v>
      </c>
      <c r="C17" s="10">
        <v>39289</v>
      </c>
      <c r="D17" s="10">
        <v>39336</v>
      </c>
      <c r="E17" s="8" t="s">
        <v>89</v>
      </c>
      <c r="F17" s="8" t="s">
        <v>89</v>
      </c>
      <c r="G17" s="8" t="s">
        <v>89</v>
      </c>
      <c r="H17" s="8" t="s">
        <v>89</v>
      </c>
    </row>
    <row r="18" spans="1:8" ht="25" customHeight="1" x14ac:dyDescent="0.25">
      <c r="A18" s="9" t="s">
        <v>52</v>
      </c>
      <c r="B18" s="9" t="s">
        <v>29</v>
      </c>
      <c r="C18" s="10">
        <v>39336</v>
      </c>
      <c r="D18" s="10">
        <v>39388</v>
      </c>
      <c r="E18" s="8" t="s">
        <v>89</v>
      </c>
      <c r="F18" s="8" t="s">
        <v>89</v>
      </c>
      <c r="G18" s="8" t="s">
        <v>89</v>
      </c>
      <c r="H18" s="8" t="s">
        <v>89</v>
      </c>
    </row>
    <row r="19" spans="1:8" ht="25" customHeight="1" x14ac:dyDescent="0.25">
      <c r="A19" s="9" t="s">
        <v>35</v>
      </c>
      <c r="B19" s="9" t="s">
        <v>26</v>
      </c>
      <c r="C19" s="10">
        <v>39336</v>
      </c>
      <c r="D19" s="10">
        <v>39388</v>
      </c>
      <c r="E19" s="8">
        <v>16425000</v>
      </c>
      <c r="F19" s="8">
        <v>3901423</v>
      </c>
      <c r="G19" s="11">
        <v>1283000</v>
      </c>
      <c r="H19" s="14">
        <v>6700000</v>
      </c>
    </row>
    <row r="20" spans="1:8" ht="25" customHeight="1" x14ac:dyDescent="0.25">
      <c r="A20" s="9" t="s">
        <v>53</v>
      </c>
      <c r="B20" s="9" t="s">
        <v>5</v>
      </c>
      <c r="C20" s="10">
        <v>39336</v>
      </c>
      <c r="D20" s="10">
        <v>39486</v>
      </c>
      <c r="E20" s="8" t="s">
        <v>89</v>
      </c>
      <c r="F20" s="8" t="s">
        <v>89</v>
      </c>
      <c r="G20" s="8" t="s">
        <v>89</v>
      </c>
      <c r="H20" s="8" t="s">
        <v>89</v>
      </c>
    </row>
    <row r="21" spans="1:8" ht="25" customHeight="1" x14ac:dyDescent="0.25">
      <c r="A21" s="9" t="s">
        <v>31</v>
      </c>
      <c r="B21" s="9" t="s">
        <v>9</v>
      </c>
      <c r="C21" s="10">
        <v>39388</v>
      </c>
      <c r="D21" s="10">
        <v>39486</v>
      </c>
      <c r="E21" s="8">
        <v>23776825</v>
      </c>
      <c r="F21" s="8">
        <v>5994202</v>
      </c>
      <c r="G21" s="11">
        <v>2259000</v>
      </c>
      <c r="H21" s="14">
        <v>203500000</v>
      </c>
    </row>
    <row r="22" spans="1:8" ht="25" customHeight="1" x14ac:dyDescent="0.25">
      <c r="A22" s="9" t="s">
        <v>32</v>
      </c>
      <c r="B22" s="9" t="s">
        <v>33</v>
      </c>
      <c r="C22" s="10">
        <v>39686</v>
      </c>
      <c r="D22" s="10">
        <v>39771</v>
      </c>
      <c r="E22" s="8">
        <v>14931000</v>
      </c>
      <c r="F22" s="8">
        <v>3732750</v>
      </c>
      <c r="G22" s="11">
        <v>2762235</v>
      </c>
      <c r="H22" s="14">
        <v>74000000</v>
      </c>
    </row>
    <row r="23" spans="1:8" ht="25" customHeight="1" x14ac:dyDescent="0.25">
      <c r="A23" s="12" t="s">
        <v>34</v>
      </c>
      <c r="B23" s="9" t="s">
        <v>7</v>
      </c>
      <c r="C23" s="10">
        <v>40417</v>
      </c>
      <c r="D23" s="10">
        <v>40532</v>
      </c>
      <c r="E23" s="8">
        <v>82000000</v>
      </c>
      <c r="F23" s="8">
        <v>20500000</v>
      </c>
      <c r="G23" s="11">
        <v>47425000</v>
      </c>
      <c r="H23" s="14">
        <v>386200000</v>
      </c>
    </row>
    <row r="24" spans="1:8" ht="25" customHeight="1" x14ac:dyDescent="0.25">
      <c r="A24" s="12" t="s">
        <v>51</v>
      </c>
      <c r="B24" s="9" t="s">
        <v>36</v>
      </c>
      <c r="C24" s="10">
        <v>40532</v>
      </c>
      <c r="D24" s="10">
        <v>40682</v>
      </c>
      <c r="E24" s="19" t="s">
        <v>89</v>
      </c>
      <c r="F24" s="19" t="s">
        <v>89</v>
      </c>
      <c r="G24" s="19" t="s">
        <v>89</v>
      </c>
      <c r="H24" s="19" t="s">
        <v>89</v>
      </c>
    </row>
    <row r="25" spans="1:8" ht="25" customHeight="1" x14ac:dyDescent="0.25">
      <c r="A25" s="12" t="s">
        <v>37</v>
      </c>
      <c r="B25" s="9" t="s">
        <v>38</v>
      </c>
      <c r="C25" s="10">
        <v>40682</v>
      </c>
      <c r="D25" s="10">
        <v>40869</v>
      </c>
      <c r="E25" s="8">
        <v>20500000</v>
      </c>
      <c r="F25" s="8">
        <v>4000000</v>
      </c>
      <c r="G25" s="11">
        <v>397000</v>
      </c>
      <c r="H25" s="14">
        <v>69855000</v>
      </c>
    </row>
    <row r="26" spans="1:8" ht="25" customHeight="1" x14ac:dyDescent="0.25">
      <c r="A26" s="12" t="s">
        <v>39</v>
      </c>
      <c r="B26" s="9" t="s">
        <v>40</v>
      </c>
      <c r="C26" s="10">
        <v>40869</v>
      </c>
      <c r="D26" s="10">
        <v>41004</v>
      </c>
      <c r="E26" s="8">
        <v>4000000</v>
      </c>
      <c r="F26" s="8">
        <v>1000000</v>
      </c>
      <c r="G26" s="11">
        <v>5251000</v>
      </c>
      <c r="H26" s="14">
        <v>80743000</v>
      </c>
    </row>
    <row r="27" spans="1:8" ht="25" customHeight="1" x14ac:dyDescent="0.25">
      <c r="A27" s="12" t="s">
        <v>54</v>
      </c>
      <c r="B27" s="9" t="s">
        <v>41</v>
      </c>
      <c r="C27" s="10">
        <v>40967</v>
      </c>
      <c r="D27" s="10" t="s">
        <v>89</v>
      </c>
      <c r="E27" s="10" t="s">
        <v>89</v>
      </c>
      <c r="F27" s="10" t="s">
        <v>89</v>
      </c>
      <c r="G27" s="10" t="s">
        <v>89</v>
      </c>
      <c r="H27" s="10" t="s">
        <v>89</v>
      </c>
    </row>
    <row r="28" spans="1:8" ht="25" customHeight="1" x14ac:dyDescent="0.25">
      <c r="A28" s="12" t="s">
        <v>44</v>
      </c>
      <c r="B28" s="9" t="s">
        <v>9</v>
      </c>
      <c r="C28" s="10">
        <v>41024</v>
      </c>
      <c r="D28" s="10">
        <v>41073</v>
      </c>
      <c r="E28" s="10" t="s">
        <v>89</v>
      </c>
      <c r="F28" s="10" t="s">
        <v>89</v>
      </c>
      <c r="G28" s="10" t="s">
        <v>89</v>
      </c>
      <c r="H28" s="10" t="s">
        <v>89</v>
      </c>
    </row>
    <row r="29" spans="1:8" ht="25" customHeight="1" x14ac:dyDescent="0.25">
      <c r="A29" s="12" t="s">
        <v>42</v>
      </c>
      <c r="B29" s="9" t="s">
        <v>26</v>
      </c>
      <c r="C29" s="10">
        <v>41136</v>
      </c>
      <c r="D29" s="10">
        <v>41260</v>
      </c>
      <c r="E29" s="8">
        <v>42000000</v>
      </c>
      <c r="F29" s="8">
        <v>9500000</v>
      </c>
      <c r="G29" s="11">
        <v>10600000</v>
      </c>
      <c r="H29" s="14">
        <v>133000000</v>
      </c>
    </row>
    <row r="30" spans="1:8" ht="25" customHeight="1" x14ac:dyDescent="0.25">
      <c r="A30" s="12" t="s">
        <v>43</v>
      </c>
      <c r="B30" s="12" t="s">
        <v>38</v>
      </c>
      <c r="C30" s="10">
        <v>41192</v>
      </c>
      <c r="D30" s="10">
        <v>41318</v>
      </c>
      <c r="E30" s="8">
        <v>14610000</v>
      </c>
      <c r="F30" s="8">
        <v>3535000</v>
      </c>
      <c r="G30" s="11">
        <v>4242000</v>
      </c>
      <c r="H30" s="14">
        <v>81625500</v>
      </c>
    </row>
    <row r="31" spans="1:8" ht="25" customHeight="1" x14ac:dyDescent="0.25">
      <c r="A31" s="12" t="s">
        <v>47</v>
      </c>
      <c r="B31" s="12" t="s">
        <v>9</v>
      </c>
      <c r="C31" s="10">
        <v>41304</v>
      </c>
      <c r="D31" s="10">
        <v>41377</v>
      </c>
      <c r="E31" s="8">
        <v>40000000</v>
      </c>
      <c r="F31" s="8">
        <v>10000000</v>
      </c>
      <c r="G31" s="11">
        <v>18700000</v>
      </c>
      <c r="H31" s="14">
        <v>419500000</v>
      </c>
    </row>
    <row r="32" spans="1:8" ht="25" customHeight="1" x14ac:dyDescent="0.25">
      <c r="A32" s="12" t="s">
        <v>56</v>
      </c>
      <c r="B32" s="12" t="s">
        <v>23</v>
      </c>
      <c r="C32" s="10">
        <v>41515</v>
      </c>
      <c r="D32" s="10">
        <v>41571</v>
      </c>
      <c r="E32" s="8">
        <v>1630000</v>
      </c>
      <c r="F32" s="8">
        <v>407500</v>
      </c>
      <c r="G32" s="11">
        <v>886000</v>
      </c>
      <c r="H32" s="14">
        <v>15600000</v>
      </c>
    </row>
    <row r="33" spans="1:8" ht="25" customHeight="1" x14ac:dyDescent="0.25">
      <c r="A33" s="12" t="s">
        <v>57</v>
      </c>
      <c r="B33" s="12" t="s">
        <v>5</v>
      </c>
      <c r="C33" s="10">
        <v>41647</v>
      </c>
      <c r="D33" s="10">
        <v>41738</v>
      </c>
      <c r="E33" s="8">
        <v>33065000</v>
      </c>
      <c r="F33" s="8">
        <v>8900000</v>
      </c>
      <c r="G33" s="11">
        <v>809100</v>
      </c>
      <c r="H33" s="14">
        <v>122000000</v>
      </c>
    </row>
    <row r="34" spans="1:8" ht="25" customHeight="1" x14ac:dyDescent="0.25">
      <c r="A34" s="12" t="s">
        <v>59</v>
      </c>
      <c r="B34" s="12" t="s">
        <v>60</v>
      </c>
      <c r="C34" s="10">
        <v>41682</v>
      </c>
      <c r="D34" s="10">
        <v>41738</v>
      </c>
      <c r="E34" s="8">
        <v>2870000</v>
      </c>
      <c r="F34" s="8">
        <v>717500</v>
      </c>
      <c r="G34" s="11">
        <v>358000</v>
      </c>
      <c r="H34" s="14">
        <v>10400000</v>
      </c>
    </row>
    <row r="35" spans="1:8" ht="25" customHeight="1" x14ac:dyDescent="0.25">
      <c r="A35" s="12" t="s">
        <v>63</v>
      </c>
      <c r="B35" s="12" t="s">
        <v>64</v>
      </c>
      <c r="C35" s="10">
        <v>41738</v>
      </c>
      <c r="D35" s="10">
        <v>41816</v>
      </c>
      <c r="E35" s="8">
        <v>2025000</v>
      </c>
      <c r="F35" s="8">
        <v>500000</v>
      </c>
      <c r="G35" s="11">
        <v>1546000</v>
      </c>
      <c r="H35" s="14">
        <v>26000000</v>
      </c>
    </row>
    <row r="36" spans="1:8" ht="25" customHeight="1" x14ac:dyDescent="0.25">
      <c r="A36" s="12" t="s">
        <v>61</v>
      </c>
      <c r="B36" s="12" t="s">
        <v>62</v>
      </c>
      <c r="C36" s="10">
        <v>41738</v>
      </c>
      <c r="D36" s="10">
        <v>41816</v>
      </c>
      <c r="E36" s="8">
        <v>18500000</v>
      </c>
      <c r="F36" s="8">
        <v>4537500</v>
      </c>
      <c r="G36" s="11">
        <v>5088000</v>
      </c>
      <c r="H36" s="14">
        <v>116000000</v>
      </c>
    </row>
    <row r="37" spans="1:8" ht="25" customHeight="1" x14ac:dyDescent="0.25">
      <c r="A37" s="12" t="s">
        <v>66</v>
      </c>
      <c r="B37" s="12" t="s">
        <v>67</v>
      </c>
      <c r="C37" s="10">
        <v>41849</v>
      </c>
      <c r="D37" s="10">
        <v>41983</v>
      </c>
      <c r="E37" s="8">
        <v>11523750</v>
      </c>
      <c r="F37" s="8">
        <v>2550000</v>
      </c>
      <c r="G37" s="11">
        <v>330000</v>
      </c>
      <c r="H37" s="14">
        <v>25000000</v>
      </c>
    </row>
    <row r="38" spans="1:8" ht="25" customHeight="1" x14ac:dyDescent="0.25">
      <c r="A38" s="12" t="s">
        <v>65</v>
      </c>
      <c r="B38" s="12" t="s">
        <v>36</v>
      </c>
      <c r="C38" s="10">
        <v>41849</v>
      </c>
      <c r="D38" s="10">
        <v>42485</v>
      </c>
      <c r="E38" s="8">
        <v>73000000</v>
      </c>
      <c r="F38" s="8">
        <v>18000000</v>
      </c>
      <c r="G38" s="11">
        <v>22400000</v>
      </c>
      <c r="H38" s="14">
        <v>720000000</v>
      </c>
    </row>
    <row r="39" spans="1:8" ht="25" customHeight="1" x14ac:dyDescent="0.25">
      <c r="A39" s="12" t="s">
        <v>70</v>
      </c>
      <c r="B39" s="12" t="s">
        <v>58</v>
      </c>
      <c r="C39" s="10">
        <v>41955</v>
      </c>
      <c r="D39" s="10">
        <v>42102</v>
      </c>
      <c r="E39" s="8">
        <v>20304500</v>
      </c>
      <c r="F39" s="8">
        <v>5076125</v>
      </c>
      <c r="G39" s="11">
        <v>2830000</v>
      </c>
      <c r="H39" s="14">
        <v>111000000</v>
      </c>
    </row>
    <row r="40" spans="1:8" ht="25" customHeight="1" x14ac:dyDescent="0.25">
      <c r="A40" s="12" t="s">
        <v>68</v>
      </c>
      <c r="B40" s="12" t="s">
        <v>9</v>
      </c>
      <c r="C40" s="10">
        <v>41983</v>
      </c>
      <c r="D40" s="10">
        <v>42102</v>
      </c>
      <c r="E40" s="8">
        <v>5214900</v>
      </c>
      <c r="F40" s="8">
        <v>1000000</v>
      </c>
      <c r="G40" s="11">
        <v>180000</v>
      </c>
      <c r="H40" s="14">
        <v>11346000</v>
      </c>
    </row>
    <row r="41" spans="1:8" ht="25" customHeight="1" x14ac:dyDescent="0.25">
      <c r="A41" s="12" t="s">
        <v>69</v>
      </c>
      <c r="B41" s="12" t="s">
        <v>23</v>
      </c>
      <c r="C41" s="10">
        <v>41983</v>
      </c>
      <c r="D41" s="10">
        <v>42102</v>
      </c>
      <c r="E41" s="8">
        <v>6794500</v>
      </c>
      <c r="F41" s="8">
        <v>1698625</v>
      </c>
      <c r="G41" s="11">
        <v>1165000</v>
      </c>
      <c r="H41" s="14">
        <v>36973000</v>
      </c>
    </row>
    <row r="42" spans="1:8" ht="25" customHeight="1" x14ac:dyDescent="0.25">
      <c r="A42" s="9" t="s">
        <v>71</v>
      </c>
      <c r="B42" s="9" t="s">
        <v>9</v>
      </c>
      <c r="C42" s="10">
        <v>42018</v>
      </c>
      <c r="D42" s="10">
        <v>42146</v>
      </c>
      <c r="E42" s="8">
        <v>15000000</v>
      </c>
      <c r="F42" s="8">
        <v>3750000</v>
      </c>
      <c r="G42" s="11">
        <v>7460000</v>
      </c>
      <c r="H42" s="14">
        <v>128400000</v>
      </c>
    </row>
    <row r="43" spans="1:8" ht="25" customHeight="1" x14ac:dyDescent="0.25">
      <c r="A43" s="12" t="s">
        <v>72</v>
      </c>
      <c r="B43" s="12" t="s">
        <v>64</v>
      </c>
      <c r="C43" s="10">
        <v>42146</v>
      </c>
      <c r="D43" s="10">
        <v>42256</v>
      </c>
      <c r="E43" s="8">
        <v>4000000</v>
      </c>
      <c r="F43" s="8">
        <v>1000000</v>
      </c>
      <c r="G43" s="11">
        <v>234000</v>
      </c>
      <c r="H43" s="14">
        <v>13061000</v>
      </c>
    </row>
    <row r="44" spans="1:8" ht="25" customHeight="1" x14ac:dyDescent="0.25">
      <c r="A44" s="12" t="s">
        <v>73</v>
      </c>
      <c r="B44" s="12" t="s">
        <v>62</v>
      </c>
      <c r="C44" s="10">
        <v>42165</v>
      </c>
      <c r="D44" s="10">
        <v>42256</v>
      </c>
      <c r="E44" s="8">
        <v>18029000</v>
      </c>
      <c r="F44" s="8">
        <v>4507250</v>
      </c>
      <c r="G44" s="11">
        <v>5592750</v>
      </c>
      <c r="H44" s="14">
        <v>123000000</v>
      </c>
    </row>
    <row r="45" spans="1:8" ht="25" customHeight="1" x14ac:dyDescent="0.25">
      <c r="A45" s="12" t="s">
        <v>75</v>
      </c>
      <c r="B45" s="12" t="s">
        <v>9</v>
      </c>
      <c r="C45" s="10">
        <v>42328</v>
      </c>
      <c r="D45" s="10">
        <v>42433</v>
      </c>
      <c r="E45" s="8">
        <v>33860000</v>
      </c>
      <c r="F45" s="8">
        <v>6400000</v>
      </c>
      <c r="G45" s="11">
        <v>7430000</v>
      </c>
      <c r="H45" s="14">
        <v>71580000</v>
      </c>
    </row>
    <row r="46" spans="1:8" ht="25" customHeight="1" x14ac:dyDescent="0.25">
      <c r="A46" s="12" t="s">
        <v>74</v>
      </c>
      <c r="B46" s="12" t="s">
        <v>9</v>
      </c>
      <c r="C46" s="10">
        <v>42328</v>
      </c>
      <c r="D46" s="10">
        <v>42433</v>
      </c>
      <c r="E46" s="8">
        <v>14239500</v>
      </c>
      <c r="F46" s="8">
        <v>2200000</v>
      </c>
      <c r="G46" s="11">
        <v>2663000</v>
      </c>
      <c r="H46" s="14">
        <v>23400000</v>
      </c>
    </row>
    <row r="47" spans="1:8" ht="25" customHeight="1" x14ac:dyDescent="0.25">
      <c r="A47" s="12" t="s">
        <v>76</v>
      </c>
      <c r="B47" s="12" t="s">
        <v>77</v>
      </c>
      <c r="C47" s="10">
        <v>42355</v>
      </c>
      <c r="D47" s="10">
        <v>42485</v>
      </c>
      <c r="E47" s="8">
        <v>5398000</v>
      </c>
      <c r="F47" s="8">
        <v>1619400</v>
      </c>
      <c r="G47" s="11">
        <v>2278000</v>
      </c>
      <c r="H47" s="14">
        <v>39919000</v>
      </c>
    </row>
    <row r="48" spans="1:8" ht="25" customHeight="1" x14ac:dyDescent="0.25">
      <c r="A48" s="12" t="s">
        <v>79</v>
      </c>
      <c r="B48" s="12" t="s">
        <v>5</v>
      </c>
      <c r="C48" s="10">
        <v>42529</v>
      </c>
      <c r="D48" s="10">
        <v>42627</v>
      </c>
      <c r="E48" s="8">
        <v>18050000</v>
      </c>
      <c r="F48" s="8">
        <v>1500000</v>
      </c>
      <c r="G48" s="11">
        <v>6617000</v>
      </c>
      <c r="H48" s="14">
        <v>81303000</v>
      </c>
    </row>
    <row r="49" spans="1:11" ht="25" customHeight="1" x14ac:dyDescent="0.25">
      <c r="A49" s="12" t="s">
        <v>81</v>
      </c>
      <c r="B49" s="12" t="s">
        <v>82</v>
      </c>
      <c r="C49" s="10">
        <v>42529</v>
      </c>
      <c r="D49" s="10">
        <v>42710</v>
      </c>
      <c r="E49" s="11">
        <v>10100000</v>
      </c>
      <c r="F49" s="16">
        <v>1800000</v>
      </c>
      <c r="G49" s="16">
        <v>600000</v>
      </c>
      <c r="H49" s="14">
        <v>30000000</v>
      </c>
    </row>
    <row r="50" spans="1:11" ht="25" customHeight="1" x14ac:dyDescent="0.25">
      <c r="A50" s="12" t="s">
        <v>78</v>
      </c>
      <c r="B50" s="12" t="s">
        <v>80</v>
      </c>
      <c r="C50" s="10">
        <v>42564</v>
      </c>
      <c r="D50" s="10">
        <v>42627</v>
      </c>
      <c r="E50" s="8">
        <v>9000000</v>
      </c>
      <c r="F50" s="8">
        <v>2250000</v>
      </c>
      <c r="G50" s="11">
        <v>3526000</v>
      </c>
      <c r="H50" s="14">
        <v>43184000</v>
      </c>
    </row>
    <row r="51" spans="1:11" ht="25" customHeight="1" x14ac:dyDescent="0.25">
      <c r="A51" s="12" t="s">
        <v>83</v>
      </c>
      <c r="B51" s="12" t="s">
        <v>84</v>
      </c>
      <c r="C51" s="10">
        <v>42991</v>
      </c>
      <c r="D51" s="10">
        <v>43082</v>
      </c>
      <c r="E51" s="8">
        <v>8288000</v>
      </c>
      <c r="F51" s="16">
        <v>2072000</v>
      </c>
      <c r="G51" s="16">
        <v>1036000</v>
      </c>
      <c r="H51" s="15">
        <v>56000000</v>
      </c>
    </row>
    <row r="52" spans="1:11" ht="25" customHeight="1" x14ac:dyDescent="0.25">
      <c r="A52" s="12" t="s">
        <v>85</v>
      </c>
      <c r="B52" s="12" t="s">
        <v>86</v>
      </c>
      <c r="C52" s="10">
        <v>43019</v>
      </c>
      <c r="D52" s="10">
        <v>43082</v>
      </c>
      <c r="E52" s="8">
        <v>9250335.5</v>
      </c>
      <c r="F52" s="8">
        <v>2312584</v>
      </c>
      <c r="G52" s="11">
        <v>2004000</v>
      </c>
      <c r="H52" s="14">
        <v>52909000</v>
      </c>
    </row>
    <row r="53" spans="1:11" ht="25" customHeight="1" x14ac:dyDescent="0.25">
      <c r="A53" s="12" t="s">
        <v>87</v>
      </c>
      <c r="B53" s="12" t="s">
        <v>62</v>
      </c>
      <c r="C53" s="10">
        <v>43145</v>
      </c>
      <c r="D53" s="10" t="s">
        <v>89</v>
      </c>
      <c r="E53" s="10" t="s">
        <v>89</v>
      </c>
      <c r="F53" s="10" t="s">
        <v>89</v>
      </c>
      <c r="G53" s="10" t="s">
        <v>89</v>
      </c>
      <c r="H53" s="10" t="s">
        <v>89</v>
      </c>
    </row>
    <row r="54" spans="1:11" ht="25" customHeight="1" x14ac:dyDescent="0.25">
      <c r="A54" s="12" t="s">
        <v>88</v>
      </c>
      <c r="B54" s="12" t="s">
        <v>33</v>
      </c>
      <c r="C54" s="20">
        <v>43264</v>
      </c>
      <c r="D54" s="10" t="s">
        <v>89</v>
      </c>
      <c r="E54" s="21">
        <v>45000000</v>
      </c>
      <c r="F54" s="8">
        <f>SUM(E54)/4</f>
        <v>11250000</v>
      </c>
      <c r="G54" s="11">
        <v>4593000</v>
      </c>
      <c r="H54" s="11">
        <v>115774000</v>
      </c>
    </row>
    <row r="55" spans="1:11" ht="25" customHeight="1" x14ac:dyDescent="0.25">
      <c r="A55" s="12" t="s">
        <v>91</v>
      </c>
      <c r="B55" s="9" t="s">
        <v>92</v>
      </c>
      <c r="C55" s="10">
        <v>43320</v>
      </c>
      <c r="D55" s="10" t="s">
        <v>89</v>
      </c>
      <c r="E55" s="8">
        <v>80000000</v>
      </c>
      <c r="F55" s="8">
        <f>SUM(E55)/4</f>
        <v>20000000</v>
      </c>
      <c r="G55" s="11">
        <v>11100000</v>
      </c>
      <c r="H55" s="11">
        <v>579000000</v>
      </c>
    </row>
    <row r="56" spans="1:11" ht="25" customHeight="1" x14ac:dyDescent="0.25">
      <c r="A56" s="12" t="s">
        <v>93</v>
      </c>
      <c r="B56" s="9" t="s">
        <v>94</v>
      </c>
      <c r="C56" s="10">
        <v>43355</v>
      </c>
      <c r="D56" s="10" t="s">
        <v>89</v>
      </c>
      <c r="E56" s="8">
        <v>17500000</v>
      </c>
      <c r="F56" s="8">
        <f>SUM(E56)/4</f>
        <v>4375000</v>
      </c>
      <c r="G56" s="11">
        <v>2597000</v>
      </c>
      <c r="H56" s="11">
        <v>98000000</v>
      </c>
    </row>
    <row r="57" spans="1:11" ht="25" customHeight="1" x14ac:dyDescent="0.25">
      <c r="A57" s="22" t="s">
        <v>95</v>
      </c>
      <c r="B57" s="22" t="s">
        <v>9</v>
      </c>
      <c r="C57" s="23">
        <v>43418</v>
      </c>
      <c r="D57" s="30" t="s">
        <v>104</v>
      </c>
      <c r="E57" s="24">
        <v>9463331</v>
      </c>
      <c r="F57" s="24">
        <v>2365832</v>
      </c>
      <c r="G57" s="29" t="s">
        <v>104</v>
      </c>
      <c r="H57" s="27" t="s">
        <v>104</v>
      </c>
    </row>
    <row r="58" spans="1:11" ht="25" customHeight="1" x14ac:dyDescent="0.25">
      <c r="A58" s="22" t="s">
        <v>96</v>
      </c>
      <c r="B58" s="22" t="s">
        <v>97</v>
      </c>
      <c r="C58" s="23">
        <v>43565</v>
      </c>
      <c r="D58" s="30" t="s">
        <v>104</v>
      </c>
      <c r="E58" s="24">
        <v>5725000</v>
      </c>
      <c r="F58" s="24">
        <v>710000</v>
      </c>
      <c r="G58" s="29" t="s">
        <v>104</v>
      </c>
      <c r="H58" s="27" t="s">
        <v>104</v>
      </c>
    </row>
    <row r="59" spans="1:11" ht="25" customHeight="1" x14ac:dyDescent="0.25">
      <c r="A59" s="22" t="s">
        <v>63</v>
      </c>
      <c r="B59" s="22" t="s">
        <v>64</v>
      </c>
      <c r="C59" s="23">
        <v>43593</v>
      </c>
      <c r="D59" s="23">
        <v>43698</v>
      </c>
      <c r="E59" s="24">
        <v>22330000</v>
      </c>
      <c r="F59" s="24">
        <v>5582500</v>
      </c>
      <c r="G59" s="25">
        <v>3886000</v>
      </c>
      <c r="H59" s="26">
        <v>100661000</v>
      </c>
    </row>
    <row r="60" spans="1:11" ht="25" customHeight="1" x14ac:dyDescent="0.25">
      <c r="A60" s="22" t="s">
        <v>98</v>
      </c>
      <c r="B60" s="22" t="s">
        <v>99</v>
      </c>
      <c r="C60" s="23">
        <v>43593</v>
      </c>
      <c r="D60" s="23">
        <v>43663</v>
      </c>
      <c r="E60" s="24">
        <v>17000000</v>
      </c>
      <c r="F60" s="24">
        <v>4250000</v>
      </c>
      <c r="G60" s="25">
        <v>6849000</v>
      </c>
      <c r="H60" s="26">
        <v>184000000</v>
      </c>
    </row>
    <row r="61" spans="1:11" ht="25" customHeight="1" x14ac:dyDescent="0.25">
      <c r="A61" s="22" t="s">
        <v>100</v>
      </c>
      <c r="B61" s="22" t="s">
        <v>101</v>
      </c>
      <c r="C61" s="23">
        <v>43635</v>
      </c>
      <c r="D61" s="23">
        <v>43880</v>
      </c>
      <c r="E61" s="24">
        <v>26817306</v>
      </c>
      <c r="F61" s="24">
        <v>6704326.5</v>
      </c>
      <c r="G61" s="25">
        <v>4400000</v>
      </c>
      <c r="H61" s="27">
        <v>73800000</v>
      </c>
    </row>
    <row r="62" spans="1:11" ht="25" customHeight="1" x14ac:dyDescent="0.25">
      <c r="A62" s="22" t="s">
        <v>102</v>
      </c>
      <c r="B62" s="22" t="s">
        <v>9</v>
      </c>
      <c r="C62" s="23">
        <v>43698</v>
      </c>
      <c r="D62" s="23">
        <v>43789</v>
      </c>
      <c r="E62" s="24">
        <v>200000000</v>
      </c>
      <c r="F62" s="24">
        <v>50000000</v>
      </c>
      <c r="G62" s="29">
        <v>11000000</v>
      </c>
      <c r="H62" s="27">
        <v>44000000</v>
      </c>
      <c r="J62" s="43"/>
      <c r="K62" s="43"/>
    </row>
    <row r="63" spans="1:11" ht="25" customHeight="1" x14ac:dyDescent="0.25">
      <c r="A63" s="22" t="s">
        <v>103</v>
      </c>
      <c r="B63" s="22" t="s">
        <v>58</v>
      </c>
      <c r="C63" s="23">
        <v>43698</v>
      </c>
      <c r="D63" s="23">
        <v>43817</v>
      </c>
      <c r="E63" s="28">
        <v>22598250</v>
      </c>
      <c r="F63" s="28">
        <v>5649563</v>
      </c>
      <c r="G63" s="29">
        <v>5660000</v>
      </c>
      <c r="H63" s="26">
        <v>61417000</v>
      </c>
    </row>
    <row r="64" spans="1:11" ht="25" customHeight="1" x14ac:dyDescent="0.25">
      <c r="A64" s="22" t="s">
        <v>105</v>
      </c>
      <c r="B64" s="22" t="s">
        <v>106</v>
      </c>
      <c r="C64" s="23">
        <v>43789</v>
      </c>
      <c r="D64" s="23">
        <v>43880</v>
      </c>
      <c r="E64" s="31">
        <v>122835350</v>
      </c>
      <c r="F64" s="31">
        <v>30708837</v>
      </c>
      <c r="G64" s="32">
        <v>30708837</v>
      </c>
      <c r="H64" s="33">
        <v>672705000</v>
      </c>
    </row>
    <row r="65" spans="1:8" ht="25" customHeight="1" x14ac:dyDescent="0.25">
      <c r="A65" s="12" t="s">
        <v>107</v>
      </c>
      <c r="B65" s="12" t="s">
        <v>108</v>
      </c>
      <c r="C65" s="10">
        <v>43817</v>
      </c>
      <c r="D65" s="10">
        <v>43999</v>
      </c>
      <c r="E65" s="38">
        <v>6325000</v>
      </c>
      <c r="F65" s="38">
        <v>1501250</v>
      </c>
      <c r="G65" s="39">
        <v>3200000</v>
      </c>
      <c r="H65" s="40">
        <v>29428000</v>
      </c>
    </row>
    <row r="66" spans="1:8" ht="25" customHeight="1" x14ac:dyDescent="0.25">
      <c r="A66" s="12" t="s">
        <v>111</v>
      </c>
      <c r="B66" s="12" t="s">
        <v>109</v>
      </c>
      <c r="C66" s="10">
        <v>43817</v>
      </c>
      <c r="D66" s="10"/>
      <c r="E66" s="38">
        <v>7758940</v>
      </c>
      <c r="F66" s="38">
        <v>1939735</v>
      </c>
      <c r="G66" s="39"/>
      <c r="H66" s="40"/>
    </row>
    <row r="67" spans="1:8" ht="25" customHeight="1" x14ac:dyDescent="0.25">
      <c r="A67" s="12" t="s">
        <v>120</v>
      </c>
      <c r="B67" s="12" t="s">
        <v>110</v>
      </c>
      <c r="C67" s="10">
        <v>43817</v>
      </c>
      <c r="D67" s="10"/>
      <c r="E67" s="38">
        <v>25500000</v>
      </c>
      <c r="F67" s="38">
        <v>6375000</v>
      </c>
      <c r="G67" s="39"/>
      <c r="H67" s="40"/>
    </row>
    <row r="68" spans="1:8" ht="25" customHeight="1" x14ac:dyDescent="0.35">
      <c r="A68" s="37" t="s">
        <v>112</v>
      </c>
      <c r="B68" s="12" t="s">
        <v>113</v>
      </c>
      <c r="C68" s="10">
        <v>44027</v>
      </c>
      <c r="D68" s="10"/>
      <c r="E68" s="38">
        <v>9999000</v>
      </c>
      <c r="F68" s="38">
        <v>2500000</v>
      </c>
      <c r="G68" s="39"/>
      <c r="H68" s="40"/>
    </row>
    <row r="69" spans="1:8" ht="25" customHeight="1" x14ac:dyDescent="0.25">
      <c r="A69" s="12" t="s">
        <v>114</v>
      </c>
      <c r="B69" s="12" t="s">
        <v>115</v>
      </c>
      <c r="C69" s="41">
        <v>44027</v>
      </c>
      <c r="D69" s="10">
        <v>44153</v>
      </c>
      <c r="E69" s="38">
        <v>5049715</v>
      </c>
      <c r="F69" s="38">
        <v>1262429</v>
      </c>
      <c r="G69" s="39">
        <v>1514915</v>
      </c>
      <c r="H69" s="40">
        <v>15200000</v>
      </c>
    </row>
    <row r="70" spans="1:8" ht="25" customHeight="1" x14ac:dyDescent="0.35">
      <c r="A70" s="37" t="s">
        <v>116</v>
      </c>
      <c r="B70" s="12" t="s">
        <v>117</v>
      </c>
      <c r="C70" s="10">
        <v>44027</v>
      </c>
      <c r="D70" s="10"/>
      <c r="E70" s="38">
        <v>16550000</v>
      </c>
      <c r="F70" s="38">
        <v>4137500</v>
      </c>
      <c r="G70" s="39"/>
      <c r="H70" s="40"/>
    </row>
    <row r="71" spans="1:8" ht="25" customHeight="1" x14ac:dyDescent="0.25">
      <c r="A71" s="12" t="s">
        <v>118</v>
      </c>
      <c r="B71" s="12" t="s">
        <v>119</v>
      </c>
      <c r="C71" s="41">
        <v>44027</v>
      </c>
      <c r="D71" s="10">
        <v>44153</v>
      </c>
      <c r="E71" s="38">
        <v>32193684</v>
      </c>
      <c r="F71" s="38">
        <v>7200000</v>
      </c>
      <c r="G71" s="39">
        <v>6140000</v>
      </c>
      <c r="H71" s="40">
        <v>82000000</v>
      </c>
    </row>
    <row r="72" spans="1:8" ht="25" customHeight="1" x14ac:dyDescent="0.35">
      <c r="A72" s="37" t="s">
        <v>121</v>
      </c>
      <c r="B72" s="12" t="s">
        <v>122</v>
      </c>
      <c r="C72" s="41">
        <v>44217</v>
      </c>
      <c r="D72" s="10">
        <v>44272</v>
      </c>
      <c r="E72" s="38">
        <v>24028550</v>
      </c>
      <c r="F72" s="38">
        <v>6007000</v>
      </c>
      <c r="G72" s="39">
        <v>9800000</v>
      </c>
      <c r="H72" s="40">
        <v>202000000</v>
      </c>
    </row>
    <row r="73" spans="1:8" ht="25" customHeight="1" x14ac:dyDescent="0.35">
      <c r="A73" s="37" t="s">
        <v>123</v>
      </c>
      <c r="B73" s="12" t="s">
        <v>109</v>
      </c>
      <c r="C73" s="10">
        <v>44244</v>
      </c>
      <c r="D73" s="10">
        <v>44335</v>
      </c>
      <c r="E73" s="38">
        <v>14035000</v>
      </c>
      <c r="F73" s="38">
        <v>3508750</v>
      </c>
      <c r="G73" s="39">
        <v>2896000</v>
      </c>
      <c r="H73" s="40">
        <v>51000000</v>
      </c>
    </row>
    <row r="74" spans="1:8" ht="25" customHeight="1" x14ac:dyDescent="0.25">
      <c r="A74" s="12" t="s">
        <v>124</v>
      </c>
      <c r="B74" s="12" t="s">
        <v>125</v>
      </c>
      <c r="C74" s="10">
        <v>44244</v>
      </c>
      <c r="D74" s="10">
        <v>44335</v>
      </c>
      <c r="E74" s="38">
        <v>9725000</v>
      </c>
      <c r="F74" s="38">
        <v>2431250</v>
      </c>
      <c r="G74" s="39">
        <v>990000</v>
      </c>
      <c r="H74" s="40">
        <v>15000000</v>
      </c>
    </row>
    <row r="75" spans="1:8" ht="25" customHeight="1" x14ac:dyDescent="0.35">
      <c r="A75" s="37" t="s">
        <v>126</v>
      </c>
      <c r="B75" s="12" t="s">
        <v>127</v>
      </c>
      <c r="C75" s="10">
        <v>44244</v>
      </c>
      <c r="D75" s="10">
        <v>44335</v>
      </c>
      <c r="E75" s="38">
        <v>5926000</v>
      </c>
      <c r="F75" s="38">
        <v>1481500</v>
      </c>
      <c r="G75" s="39">
        <v>980000</v>
      </c>
      <c r="H75" s="40">
        <v>17000000</v>
      </c>
    </row>
    <row r="76" spans="1:8" ht="25" customHeight="1" x14ac:dyDescent="0.35">
      <c r="A76" s="37" t="s">
        <v>128</v>
      </c>
      <c r="B76" s="12" t="s">
        <v>129</v>
      </c>
      <c r="C76" s="10">
        <v>44307</v>
      </c>
      <c r="D76" s="10">
        <v>44426</v>
      </c>
      <c r="E76" s="19">
        <v>25000000</v>
      </c>
      <c r="F76" s="19">
        <v>6250000</v>
      </c>
      <c r="G76" s="16">
        <v>4050000</v>
      </c>
      <c r="H76" s="14">
        <v>73000000</v>
      </c>
    </row>
    <row r="77" spans="1:8" ht="25" customHeight="1" x14ac:dyDescent="0.35">
      <c r="A77" s="37" t="s">
        <v>130</v>
      </c>
      <c r="B77" s="12" t="s">
        <v>110</v>
      </c>
      <c r="C77" s="10">
        <v>44335</v>
      </c>
      <c r="D77" s="10">
        <v>44454</v>
      </c>
      <c r="E77" s="19">
        <v>103910388</v>
      </c>
      <c r="F77" s="19">
        <v>31173116</v>
      </c>
      <c r="G77" s="16">
        <v>25822000</v>
      </c>
      <c r="H77" s="14">
        <v>450000000</v>
      </c>
    </row>
    <row r="78" spans="1:8" ht="25" customHeight="1" x14ac:dyDescent="0.35">
      <c r="A78" s="37" t="s">
        <v>142</v>
      </c>
      <c r="B78" s="12" t="s">
        <v>143</v>
      </c>
      <c r="C78" s="10">
        <v>44398</v>
      </c>
      <c r="D78" s="10">
        <v>44487</v>
      </c>
      <c r="E78" s="19">
        <v>90000000</v>
      </c>
      <c r="F78" s="19">
        <v>27000000</v>
      </c>
      <c r="G78" s="16">
        <v>17000000</v>
      </c>
      <c r="H78" s="14">
        <v>292000000</v>
      </c>
    </row>
    <row r="79" spans="1:8" ht="25" customHeight="1" x14ac:dyDescent="0.35">
      <c r="A79" s="37" t="s">
        <v>133</v>
      </c>
      <c r="B79" s="12" t="s">
        <v>134</v>
      </c>
      <c r="C79" s="10">
        <v>44454</v>
      </c>
      <c r="D79" s="10">
        <v>44608</v>
      </c>
      <c r="E79" s="19">
        <v>22330000</v>
      </c>
      <c r="F79" s="19">
        <v>5582500</v>
      </c>
      <c r="G79" s="29">
        <v>3866000</v>
      </c>
      <c r="H79" s="26">
        <v>101000000</v>
      </c>
    </row>
    <row r="80" spans="1:8" ht="25" customHeight="1" x14ac:dyDescent="0.3">
      <c r="A80" s="44" t="s">
        <v>138</v>
      </c>
      <c r="B80" s="12" t="s">
        <v>135</v>
      </c>
      <c r="C80" s="10">
        <v>44608</v>
      </c>
      <c r="D80" s="10"/>
      <c r="E80" s="19">
        <v>54597500</v>
      </c>
      <c r="F80" s="19">
        <v>16379250</v>
      </c>
      <c r="G80" s="16"/>
      <c r="H80" s="14"/>
    </row>
    <row r="81" spans="1:8" ht="25" customHeight="1" x14ac:dyDescent="0.35">
      <c r="A81" s="37" t="s">
        <v>132</v>
      </c>
      <c r="B81" s="12" t="s">
        <v>127</v>
      </c>
      <c r="C81" s="10">
        <v>44671</v>
      </c>
      <c r="D81" s="10">
        <v>44790</v>
      </c>
      <c r="E81" s="19">
        <v>22710000</v>
      </c>
      <c r="F81" s="19">
        <v>5677500</v>
      </c>
      <c r="G81" s="16">
        <v>4461000</v>
      </c>
      <c r="H81" s="14">
        <v>63000000</v>
      </c>
    </row>
    <row r="82" spans="1:8" ht="25" customHeight="1" x14ac:dyDescent="0.35">
      <c r="A82" s="37" t="s">
        <v>139</v>
      </c>
      <c r="B82" s="12" t="s">
        <v>136</v>
      </c>
      <c r="C82" s="10">
        <v>44825</v>
      </c>
      <c r="D82" s="10"/>
      <c r="E82" s="19">
        <v>40097685</v>
      </c>
      <c r="F82" s="19">
        <v>12029306</v>
      </c>
      <c r="G82" s="16"/>
      <c r="H82" s="14"/>
    </row>
    <row r="83" spans="1:8" ht="25" customHeight="1" x14ac:dyDescent="0.35">
      <c r="A83" s="37" t="s">
        <v>140</v>
      </c>
      <c r="B83" s="12" t="s">
        <v>109</v>
      </c>
      <c r="C83" s="10">
        <v>44853</v>
      </c>
      <c r="D83" s="10"/>
      <c r="E83" s="19">
        <v>13553970</v>
      </c>
      <c r="F83" s="19">
        <v>3388493</v>
      </c>
      <c r="G83" s="16"/>
      <c r="H83" s="14"/>
    </row>
    <row r="84" spans="1:8" ht="25" customHeight="1" x14ac:dyDescent="0.35">
      <c r="A84" s="37" t="s">
        <v>141</v>
      </c>
      <c r="B84" s="12" t="s">
        <v>137</v>
      </c>
      <c r="C84" s="10">
        <v>44853</v>
      </c>
      <c r="D84" s="10"/>
      <c r="E84" s="19">
        <v>33827017</v>
      </c>
      <c r="F84" s="19">
        <v>8456754</v>
      </c>
      <c r="G84" s="16"/>
      <c r="H84" s="14"/>
    </row>
    <row r="85" spans="1:8" ht="25" customHeight="1" x14ac:dyDescent="0.25">
      <c r="A85" s="36" t="s">
        <v>46</v>
      </c>
      <c r="E85" s="2">
        <f>SUM(E3:E84)</f>
        <v>2202927710.5</v>
      </c>
      <c r="F85" s="2">
        <f>SUM(F1:F84)</f>
        <v>544144664</v>
      </c>
      <c r="G85" s="35">
        <f>SUM(G2:G84)</f>
        <v>464325661</v>
      </c>
      <c r="H85" s="42">
        <f>SUM(H2:H84)</f>
        <v>9490810000</v>
      </c>
    </row>
    <row r="86" spans="1:8" ht="25" x14ac:dyDescent="0.25">
      <c r="A86" s="36" t="s">
        <v>131</v>
      </c>
    </row>
    <row r="87" spans="1:8" ht="25" x14ac:dyDescent="0.25">
      <c r="A87" s="34" t="s">
        <v>48</v>
      </c>
    </row>
    <row r="88" spans="1:8" x14ac:dyDescent="0.25">
      <c r="A88" s="34" t="s">
        <v>55</v>
      </c>
    </row>
  </sheetData>
  <autoFilter ref="A2:H54" xr:uid="{00000000-0009-0000-0000-000000000000}">
    <sortState xmlns:xlrd2="http://schemas.microsoft.com/office/spreadsheetml/2017/richdata2" ref="A3:N54">
      <sortCondition ref="C2:C54"/>
    </sortState>
  </autoFilter>
  <mergeCells count="1">
    <mergeCell ref="A1:H1"/>
  </mergeCells>
  <phoneticPr fontId="0" type="noConversion"/>
  <printOptions horizontalCentered="1"/>
  <pageMargins left="0" right="0" top="0" bottom="0" header="0" footer="0"/>
  <pageSetup scale="93" fitToHeight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9FFEBB9E10654283DA826F98913C78" ma:contentTypeVersion="2" ma:contentTypeDescription="Create a new document." ma:contentTypeScope="" ma:versionID="b0b02dd0d4ec153e1dc5ddf4e4067ffb">
  <xsd:schema xmlns:xsd="http://www.w3.org/2001/XMLSchema" xmlns:xs="http://www.w3.org/2001/XMLSchema" xmlns:p="http://schemas.microsoft.com/office/2006/metadata/properties" xmlns:ns1="http://schemas.microsoft.com/sharepoint/v3" xmlns:ns2="b98c49ca-d798-4aee-bd79-404890030589" targetNamespace="http://schemas.microsoft.com/office/2006/metadata/properties" ma:root="true" ma:fieldsID="ceda2fcf585b59cbbdbd0427831e5ff5" ns1:_="" ns2:_="">
    <xsd:import namespace="http://schemas.microsoft.com/sharepoint/v3"/>
    <xsd:import namespace="b98c49ca-d798-4aee-bd79-40489003058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8c49ca-d798-4aee-bd79-40489003058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AE09B45-01A3-44CA-ABB5-4AF8A42C3D40}"/>
</file>

<file path=customXml/itemProps2.xml><?xml version="1.0" encoding="utf-8"?>
<ds:datastoreItem xmlns:ds="http://schemas.openxmlformats.org/officeDocument/2006/customXml" ds:itemID="{8CF4F21A-4814-429A-A9E6-FD060CFCC7B2}"/>
</file>

<file path=customXml/itemProps3.xml><?xml version="1.0" encoding="utf-8"?>
<ds:datastoreItem xmlns:ds="http://schemas.openxmlformats.org/officeDocument/2006/customXml" ds:itemID="{44984B4A-0948-48FB-B345-C4821C0B51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Tourism Cabinet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Todd Cassidy</dc:creator>
  <cp:lastModifiedBy>Lilly, Jacob (TRAVEL)</cp:lastModifiedBy>
  <cp:lastPrinted>2021-11-01T18:27:02Z</cp:lastPrinted>
  <dcterms:created xsi:type="dcterms:W3CDTF">2001-08-13T13:58:27Z</dcterms:created>
  <dcterms:modified xsi:type="dcterms:W3CDTF">2022-11-10T03:05:34Z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0x010100819FFEBB9E10654283DA826F98913C78</vt:lpwstr>
  </property>
</Properties>
</file>